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L119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G43" s="1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H195" l="1"/>
  <c r="I195"/>
  <c r="J195"/>
  <c r="G195"/>
  <c r="F195"/>
  <c r="J176"/>
  <c r="I176"/>
  <c r="H176"/>
  <c r="G176"/>
  <c r="F176"/>
  <c r="H157"/>
  <c r="F157"/>
  <c r="J157"/>
  <c r="G157"/>
  <c r="H138"/>
  <c r="F138"/>
  <c r="J138"/>
  <c r="I138"/>
  <c r="G138"/>
  <c r="H100"/>
  <c r="I119"/>
  <c r="I100"/>
  <c r="F119"/>
  <c r="J119"/>
  <c r="H119"/>
  <c r="G119"/>
  <c r="J81"/>
  <c r="F81"/>
  <c r="H81"/>
  <c r="G81"/>
  <c r="I62"/>
  <c r="H62"/>
  <c r="J62"/>
  <c r="G62"/>
  <c r="F62"/>
  <c r="I43"/>
  <c r="F43"/>
  <c r="J43"/>
  <c r="H43"/>
  <c r="F24"/>
  <c r="J24"/>
  <c r="I24"/>
  <c r="H24"/>
  <c r="G24"/>
  <c r="L196"/>
  <c r="H196" l="1"/>
  <c r="G196"/>
  <c r="I196"/>
  <c r="F196"/>
  <c r="J196"/>
</calcChain>
</file>

<file path=xl/sharedStrings.xml><?xml version="1.0" encoding="utf-8"?>
<sst xmlns="http://schemas.openxmlformats.org/spreadsheetml/2006/main" count="242" uniqueCount="79">
  <si>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</si>
  <si>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</si>
  <si>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</si>
  <si>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</si>
  <si>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</si>
  <si>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</si>
  <si>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</si>
  <si>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</si>
  <si>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</si>
  <si>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</si>
  <si>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</si>
  <si>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</si>
  <si>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</si>
  <si>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</si>
  <si>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</si>
  <si>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</si>
  <si>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</si>
  <si>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</si>
  <si>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</si>
  <si>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</si>
  <si>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</si>
  <si>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</si>
  <si>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</si>
  <si>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</si>
  <si>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</si>
  <si>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</si>
  <si>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</si>
  <si>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</si>
  <si>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</si>
  <si>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</si>
  <si>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</si>
  <si>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</si>
  <si>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</si>
  <si>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</si>
  <si>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</si>
  <si>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</si>
  <si>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</si>
  <si>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</si>
  <si>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</si>
  <si>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</si>
  <si>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В.И.Линкер</t>
  </si>
  <si>
    <t>бутерброд с повидлом</t>
  </si>
  <si>
    <t>макароны, запеченные с сыром</t>
  </si>
  <si>
    <t>чай с сахаром</t>
  </si>
  <si>
    <t>хлеб пшеничный</t>
  </si>
  <si>
    <t>суп картофельный с бобовыми и гренками</t>
  </si>
  <si>
    <t>плов из курицы</t>
  </si>
  <si>
    <t>чай с лимоном и сахаром</t>
  </si>
  <si>
    <t>салат из белокачанной капусты с зеленым горошком</t>
  </si>
  <si>
    <t>салат из свежих огурцов</t>
  </si>
  <si>
    <t>щи по-уральски с крупой</t>
  </si>
  <si>
    <t>кофейный напиток на сгущенном молоке</t>
  </si>
  <si>
    <t>щи из свежей капусты с картофелем</t>
  </si>
  <si>
    <t>котлеты</t>
  </si>
  <si>
    <t>каша гречневая</t>
  </si>
  <si>
    <t>бутерброд с сыром и маслом</t>
  </si>
  <si>
    <t>суп-лапша домашняя с куриным мясом</t>
  </si>
  <si>
    <t>тефтели из говядины</t>
  </si>
  <si>
    <t>макароны отварные</t>
  </si>
  <si>
    <t>компот из сухофруктов</t>
  </si>
  <si>
    <t>запеканка капустная с мясом</t>
  </si>
  <si>
    <t>бутерброд с сыром</t>
  </si>
  <si>
    <t>винегрет с фасолью</t>
  </si>
  <si>
    <t>гуляш</t>
  </si>
  <si>
    <t>суп картофельный с макаронными изделиями</t>
  </si>
  <si>
    <t>суп картофельный с клецками</t>
  </si>
  <si>
    <t>каша ячневая</t>
  </si>
  <si>
    <t>салат из моркови</t>
  </si>
  <si>
    <t>рассольник ленинградский</t>
  </si>
  <si>
    <t xml:space="preserve">котлета </t>
  </si>
  <si>
    <t>каша перловая</t>
  </si>
  <si>
    <t>бутерброд с маслом и сыром</t>
  </si>
  <si>
    <t>салат из свеклы с яблоками</t>
  </si>
  <si>
    <t>плов с фруктами</t>
  </si>
  <si>
    <t>суп-пюре их гороха с гренками</t>
  </si>
  <si>
    <t>пюре гороховое</t>
  </si>
  <si>
    <t>03.03</t>
  </si>
  <si>
    <t>Суп картофельный</t>
  </si>
  <si>
    <t>какао с молоком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</si>
</sst>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49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132" sqref="J13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2.4</v>
      </c>
      <c r="H14" s="43">
        <v>7.5</v>
      </c>
      <c r="I14" s="43">
        <v>31</v>
      </c>
      <c r="J14" s="43">
        <v>202</v>
      </c>
      <c r="K14" s="44">
        <v>4</v>
      </c>
      <c r="L14" s="43"/>
    </row>
    <row r="15" spans="1:12" ht="15">
      <c r="A15" s="23"/>
      <c r="B15" s="15"/>
      <c r="C15" s="11"/>
      <c r="D15" s="7" t="s">
        <v>27</v>
      </c>
      <c r="E15" s="42" t="s">
        <v>77</v>
      </c>
      <c r="F15" s="43">
        <v>280</v>
      </c>
      <c r="G15" s="43">
        <v>2.5</v>
      </c>
      <c r="H15" s="43">
        <v>2.8</v>
      </c>
      <c r="I15" s="43">
        <v>19.5</v>
      </c>
      <c r="J15" s="43">
        <v>141</v>
      </c>
      <c r="K15" s="44">
        <v>60</v>
      </c>
      <c r="L15" s="43"/>
    </row>
    <row r="16" spans="1:12" ht="15">
      <c r="A16" s="23"/>
      <c r="B16" s="15"/>
      <c r="C16" s="11"/>
      <c r="D16" s="7" t="s">
        <v>28</v>
      </c>
      <c r="E16" s="42" t="s">
        <v>42</v>
      </c>
      <c r="F16" s="43">
        <v>185</v>
      </c>
      <c r="G16" s="43">
        <v>8.6999999999999993</v>
      </c>
      <c r="H16" s="43">
        <v>13.4</v>
      </c>
      <c r="I16" s="43">
        <v>29.4</v>
      </c>
      <c r="J16" s="43">
        <v>279</v>
      </c>
      <c r="K16" s="44">
        <v>228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78</v>
      </c>
      <c r="F18" s="43">
        <v>200</v>
      </c>
      <c r="G18" s="43">
        <v>3.3</v>
      </c>
      <c r="H18" s="43">
        <v>3.1</v>
      </c>
      <c r="I18" s="43">
        <v>13.6</v>
      </c>
      <c r="J18" s="43">
        <v>95</v>
      </c>
      <c r="K18" s="44">
        <v>306</v>
      </c>
      <c r="L18" s="43"/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100</v>
      </c>
      <c r="G19" s="43">
        <v>7.9</v>
      </c>
      <c r="H19" s="43">
        <v>1</v>
      </c>
      <c r="I19" s="43">
        <v>48.3</v>
      </c>
      <c r="J19" s="43">
        <v>246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825</v>
      </c>
      <c r="G23" s="19">
        <f t="shared" ref="G23:J23" si="2">SUM(G14:G22)</f>
        <v>24.799999999999997</v>
      </c>
      <c r="H23" s="19">
        <f t="shared" si="2"/>
        <v>27.800000000000004</v>
      </c>
      <c r="I23" s="19">
        <f t="shared" si="2"/>
        <v>141.80000000000001</v>
      </c>
      <c r="J23" s="19">
        <f t="shared" si="2"/>
        <v>963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825</v>
      </c>
      <c r="G24" s="32">
        <f t="shared" ref="G24:J24" si="4">G13+G23</f>
        <v>24.799999999999997</v>
      </c>
      <c r="H24" s="32">
        <f t="shared" si="4"/>
        <v>27.800000000000004</v>
      </c>
      <c r="I24" s="32">
        <f t="shared" si="4"/>
        <v>141.80000000000001</v>
      </c>
      <c r="J24" s="32">
        <f t="shared" si="4"/>
        <v>963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60</v>
      </c>
      <c r="G33" s="43">
        <v>2.2999999999999998</v>
      </c>
      <c r="H33" s="43">
        <v>5.5</v>
      </c>
      <c r="I33" s="43">
        <v>3.1</v>
      </c>
      <c r="J33" s="43">
        <v>74</v>
      </c>
      <c r="K33" s="44">
        <v>9</v>
      </c>
      <c r="L33" s="43"/>
    </row>
    <row r="34" spans="1:12" ht="15">
      <c r="A34" s="14"/>
      <c r="B34" s="15"/>
      <c r="C34" s="11"/>
      <c r="D34" s="7" t="s">
        <v>27</v>
      </c>
      <c r="E34" s="42" t="s">
        <v>45</v>
      </c>
      <c r="F34" s="43">
        <v>270</v>
      </c>
      <c r="G34" s="43">
        <v>7.3</v>
      </c>
      <c r="H34" s="43">
        <v>4.4000000000000004</v>
      </c>
      <c r="I34" s="43">
        <v>30.8</v>
      </c>
      <c r="J34" s="43">
        <v>204</v>
      </c>
      <c r="K34" s="44">
        <v>65</v>
      </c>
      <c r="L34" s="43"/>
    </row>
    <row r="35" spans="1:12" ht="15">
      <c r="A35" s="14"/>
      <c r="B35" s="15"/>
      <c r="C35" s="11"/>
      <c r="D35" s="7" t="s">
        <v>28</v>
      </c>
      <c r="E35" s="42" t="s">
        <v>46</v>
      </c>
      <c r="F35" s="43">
        <v>200</v>
      </c>
      <c r="G35" s="43">
        <v>18.2</v>
      </c>
      <c r="H35" s="43">
        <v>23.2</v>
      </c>
      <c r="I35" s="43">
        <v>32.200000000000003</v>
      </c>
      <c r="J35" s="43">
        <v>417</v>
      </c>
      <c r="K35" s="44">
        <v>138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0.2</v>
      </c>
      <c r="H37" s="43">
        <v>0</v>
      </c>
      <c r="I37" s="43">
        <v>9.3000000000000007</v>
      </c>
      <c r="J37" s="43">
        <v>38</v>
      </c>
      <c r="K37" s="44">
        <v>302</v>
      </c>
      <c r="L37" s="43"/>
    </row>
    <row r="38" spans="1:12" ht="15">
      <c r="A38" s="14"/>
      <c r="B38" s="15"/>
      <c r="C38" s="11"/>
      <c r="D38" s="7" t="s">
        <v>31</v>
      </c>
      <c r="E38" s="42" t="s">
        <v>44</v>
      </c>
      <c r="F38" s="43">
        <v>100</v>
      </c>
      <c r="G38" s="43">
        <v>7.9</v>
      </c>
      <c r="H38" s="43">
        <v>1</v>
      </c>
      <c r="I38" s="43">
        <v>48.3</v>
      </c>
      <c r="J38" s="43">
        <v>246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35.9</v>
      </c>
      <c r="H42" s="19">
        <f t="shared" ref="H42" si="11">SUM(H33:H41)</f>
        <v>34.1</v>
      </c>
      <c r="I42" s="19">
        <f t="shared" ref="I42" si="12">SUM(I33:I41)</f>
        <v>123.69999999999999</v>
      </c>
      <c r="J42" s="19">
        <f t="shared" ref="J42:L42" si="13">SUM(J33:J41)</f>
        <v>979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830</v>
      </c>
      <c r="G43" s="32">
        <f t="shared" ref="G43" si="14">G32+G42</f>
        <v>35.9</v>
      </c>
      <c r="H43" s="32">
        <f t="shared" ref="H43" si="15">H32+H42</f>
        <v>34.1</v>
      </c>
      <c r="I43" s="32">
        <f t="shared" ref="I43" si="16">I32+I42</f>
        <v>123.69999999999999</v>
      </c>
      <c r="J43" s="32">
        <f t="shared" ref="J43:L43" si="17">J32+J42</f>
        <v>979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49</v>
      </c>
      <c r="F52" s="43">
        <v>60</v>
      </c>
      <c r="G52" s="43">
        <v>0.5</v>
      </c>
      <c r="H52" s="43">
        <v>2.7</v>
      </c>
      <c r="I52" s="43">
        <v>1.8</v>
      </c>
      <c r="J52" s="43">
        <v>35</v>
      </c>
      <c r="K52" s="44">
        <v>14</v>
      </c>
      <c r="L52" s="43"/>
    </row>
    <row r="53" spans="1:12" ht="15">
      <c r="A53" s="23"/>
      <c r="B53" s="15"/>
      <c r="C53" s="11"/>
      <c r="D53" s="7" t="s">
        <v>27</v>
      </c>
      <c r="E53" s="42" t="s">
        <v>50</v>
      </c>
      <c r="F53" s="43">
        <v>250</v>
      </c>
      <c r="G53" s="43">
        <v>1.8</v>
      </c>
      <c r="H53" s="43">
        <v>4.3</v>
      </c>
      <c r="I53" s="43">
        <v>6.7</v>
      </c>
      <c r="J53" s="43">
        <v>78</v>
      </c>
      <c r="K53" s="44">
        <v>57</v>
      </c>
      <c r="L53" s="43"/>
    </row>
    <row r="54" spans="1:12" ht="15">
      <c r="A54" s="23"/>
      <c r="B54" s="15"/>
      <c r="C54" s="11"/>
      <c r="D54" s="7" t="s">
        <v>28</v>
      </c>
      <c r="E54" s="42" t="s">
        <v>63</v>
      </c>
      <c r="F54" s="43">
        <v>100</v>
      </c>
      <c r="G54" s="43">
        <v>13.8</v>
      </c>
      <c r="H54" s="43">
        <v>14.3</v>
      </c>
      <c r="I54" s="43">
        <v>3.1</v>
      </c>
      <c r="J54" s="43">
        <v>197</v>
      </c>
      <c r="K54" s="44">
        <v>96</v>
      </c>
      <c r="L54" s="43"/>
    </row>
    <row r="55" spans="1:12" ht="15">
      <c r="A55" s="23"/>
      <c r="B55" s="15"/>
      <c r="C55" s="11"/>
      <c r="D55" s="7" t="s">
        <v>29</v>
      </c>
      <c r="E55" s="42" t="s">
        <v>75</v>
      </c>
      <c r="F55" s="43">
        <v>185</v>
      </c>
      <c r="G55" s="43">
        <v>18.100000000000001</v>
      </c>
      <c r="H55" s="43">
        <v>5.9</v>
      </c>
      <c r="I55" s="43">
        <v>42.5</v>
      </c>
      <c r="J55" s="43">
        <v>318</v>
      </c>
      <c r="K55" s="44">
        <v>178</v>
      </c>
      <c r="L55" s="43"/>
    </row>
    <row r="56" spans="1:12" ht="15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1.4</v>
      </c>
      <c r="H56" s="43">
        <v>1.4</v>
      </c>
      <c r="I56" s="43">
        <v>12.5</v>
      </c>
      <c r="J56" s="43">
        <v>66</v>
      </c>
      <c r="K56" s="44">
        <v>305</v>
      </c>
      <c r="L56" s="43"/>
    </row>
    <row r="57" spans="1:12" ht="15">
      <c r="A57" s="23"/>
      <c r="B57" s="15"/>
      <c r="C57" s="11"/>
      <c r="D57" s="7" t="s">
        <v>31</v>
      </c>
      <c r="E57" s="42" t="s">
        <v>44</v>
      </c>
      <c r="F57" s="43">
        <v>100</v>
      </c>
      <c r="G57" s="43">
        <v>7.9</v>
      </c>
      <c r="H57" s="43">
        <v>1</v>
      </c>
      <c r="I57" s="43">
        <v>48.3</v>
      </c>
      <c r="J57" s="43">
        <v>246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895</v>
      </c>
      <c r="G61" s="19">
        <f t="shared" ref="G61" si="22">SUM(G52:G60)</f>
        <v>43.5</v>
      </c>
      <c r="H61" s="19">
        <f t="shared" ref="H61" si="23">SUM(H52:H60)</f>
        <v>29.6</v>
      </c>
      <c r="I61" s="19">
        <f t="shared" ref="I61" si="24">SUM(I52:I60)</f>
        <v>114.89999999999999</v>
      </c>
      <c r="J61" s="19">
        <f t="shared" ref="J61:L61" si="25">SUM(J52:J60)</f>
        <v>940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895</v>
      </c>
      <c r="G62" s="32">
        <f t="shared" ref="G62" si="26">G51+G61</f>
        <v>43.5</v>
      </c>
      <c r="H62" s="32">
        <f t="shared" ref="H62" si="27">H51+H61</f>
        <v>29.6</v>
      </c>
      <c r="I62" s="32">
        <f t="shared" ref="I62" si="28">I51+I61</f>
        <v>114.89999999999999</v>
      </c>
      <c r="J62" s="32">
        <f t="shared" ref="J62:L62" si="29">J51+J61</f>
        <v>940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35</v>
      </c>
      <c r="G71" s="43">
        <v>5</v>
      </c>
      <c r="H71" s="43">
        <v>7.1</v>
      </c>
      <c r="I71" s="43">
        <v>14.5</v>
      </c>
      <c r="J71" s="43">
        <v>146</v>
      </c>
      <c r="K71" s="44">
        <v>2</v>
      </c>
      <c r="L71" s="43"/>
    </row>
    <row r="72" spans="1:12" ht="15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2</v>
      </c>
      <c r="H72" s="43">
        <v>5.0999999999999996</v>
      </c>
      <c r="I72" s="43">
        <v>8.8000000000000007</v>
      </c>
      <c r="J72" s="43">
        <v>96</v>
      </c>
      <c r="K72" s="44">
        <v>55</v>
      </c>
      <c r="L72" s="43"/>
    </row>
    <row r="73" spans="1:12" ht="15">
      <c r="A73" s="23"/>
      <c r="B73" s="15"/>
      <c r="C73" s="11"/>
      <c r="D73" s="7" t="s">
        <v>28</v>
      </c>
      <c r="E73" s="42" t="s">
        <v>53</v>
      </c>
      <c r="F73" s="43">
        <v>90</v>
      </c>
      <c r="G73" s="43">
        <v>8</v>
      </c>
      <c r="H73" s="43">
        <v>8.1999999999999993</v>
      </c>
      <c r="I73" s="43">
        <v>10.6</v>
      </c>
      <c r="J73" s="43">
        <v>151</v>
      </c>
      <c r="K73" s="44">
        <v>99</v>
      </c>
      <c r="L73" s="43"/>
    </row>
    <row r="74" spans="1:12" ht="15">
      <c r="A74" s="23"/>
      <c r="B74" s="15"/>
      <c r="C74" s="11"/>
      <c r="D74" s="7" t="s">
        <v>29</v>
      </c>
      <c r="E74" s="42" t="s">
        <v>54</v>
      </c>
      <c r="F74" s="43">
        <v>185</v>
      </c>
      <c r="G74" s="43">
        <v>10.6</v>
      </c>
      <c r="H74" s="43">
        <v>6.8</v>
      </c>
      <c r="I74" s="43">
        <v>46.3</v>
      </c>
      <c r="J74" s="43">
        <v>312</v>
      </c>
      <c r="K74" s="44">
        <v>183</v>
      </c>
      <c r="L74" s="43"/>
    </row>
    <row r="75" spans="1:12" ht="15">
      <c r="A75" s="23"/>
      <c r="B75" s="15"/>
      <c r="C75" s="11"/>
      <c r="D75" s="7" t="s">
        <v>30</v>
      </c>
      <c r="E75" s="42" t="s">
        <v>47</v>
      </c>
      <c r="F75" s="43">
        <v>200</v>
      </c>
      <c r="G75" s="43">
        <v>0.2</v>
      </c>
      <c r="H75" s="43">
        <v>0</v>
      </c>
      <c r="I75" s="43">
        <v>9.3000000000000007</v>
      </c>
      <c r="J75" s="43">
        <v>38</v>
      </c>
      <c r="K75" s="44">
        <v>302</v>
      </c>
      <c r="L75" s="43"/>
    </row>
    <row r="76" spans="1:12" ht="15">
      <c r="A76" s="23"/>
      <c r="B76" s="15"/>
      <c r="C76" s="11"/>
      <c r="D76" s="7" t="s">
        <v>31</v>
      </c>
      <c r="E76" s="42" t="s">
        <v>44</v>
      </c>
      <c r="F76" s="43">
        <v>100</v>
      </c>
      <c r="G76" s="43">
        <v>7.9</v>
      </c>
      <c r="H76" s="43">
        <v>1</v>
      </c>
      <c r="I76" s="43">
        <v>48.3</v>
      </c>
      <c r="J76" s="43">
        <v>246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33.700000000000003</v>
      </c>
      <c r="H80" s="19">
        <f t="shared" ref="H80" si="35">SUM(H71:H79)</f>
        <v>28.2</v>
      </c>
      <c r="I80" s="19">
        <f t="shared" ref="I80" si="36">SUM(I71:I79)</f>
        <v>137.79999999999998</v>
      </c>
      <c r="J80" s="19">
        <f t="shared" ref="J80:L80" si="37">SUM(J71:J79)</f>
        <v>989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860</v>
      </c>
      <c r="G81" s="32">
        <f t="shared" ref="G81" si="38">G70+G80</f>
        <v>33.700000000000003</v>
      </c>
      <c r="H81" s="32">
        <f t="shared" ref="H81" si="39">H70+H80</f>
        <v>28.2</v>
      </c>
      <c r="I81" s="32">
        <f t="shared" ref="I81" si="40">I70+I80</f>
        <v>137.79999999999998</v>
      </c>
      <c r="J81" s="32">
        <f t="shared" ref="J81:L81" si="41">J70+J80</f>
        <v>989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250</v>
      </c>
      <c r="G90" s="43">
        <v>29.2</v>
      </c>
      <c r="H90" s="43">
        <v>27.1</v>
      </c>
      <c r="I90" s="43">
        <v>14.2</v>
      </c>
      <c r="J90" s="43">
        <v>421</v>
      </c>
      <c r="K90" s="44">
        <v>68</v>
      </c>
      <c r="L90" s="43"/>
    </row>
    <row r="91" spans="1:12" ht="15">
      <c r="A91" s="23"/>
      <c r="B91" s="15"/>
      <c r="C91" s="11"/>
      <c r="D91" s="7" t="s">
        <v>27</v>
      </c>
      <c r="E91" s="42" t="s">
        <v>57</v>
      </c>
      <c r="F91" s="43">
        <v>90</v>
      </c>
      <c r="G91" s="43">
        <v>8</v>
      </c>
      <c r="H91" s="43">
        <v>12.5</v>
      </c>
      <c r="I91" s="43">
        <v>10.7</v>
      </c>
      <c r="J91" s="43">
        <v>190</v>
      </c>
      <c r="K91" s="44">
        <v>108</v>
      </c>
      <c r="L91" s="43"/>
    </row>
    <row r="92" spans="1:12" ht="15">
      <c r="A92" s="23"/>
      <c r="B92" s="15"/>
      <c r="C92" s="11"/>
      <c r="D92" s="7" t="s">
        <v>28</v>
      </c>
      <c r="E92" s="42" t="s">
        <v>58</v>
      </c>
      <c r="F92" s="43">
        <v>180</v>
      </c>
      <c r="G92" s="43">
        <v>6.5</v>
      </c>
      <c r="H92" s="43">
        <v>4.4000000000000004</v>
      </c>
      <c r="I92" s="43">
        <v>40</v>
      </c>
      <c r="J92" s="43">
        <v>233</v>
      </c>
      <c r="K92" s="44">
        <v>227</v>
      </c>
      <c r="L92" s="43"/>
    </row>
    <row r="93" spans="1:12" ht="15">
      <c r="A93" s="23"/>
      <c r="B93" s="15"/>
      <c r="C93" s="11"/>
      <c r="D93" s="7" t="s">
        <v>29</v>
      </c>
      <c r="E93" s="42" t="s">
        <v>59</v>
      </c>
      <c r="F93" s="43">
        <v>200</v>
      </c>
      <c r="G93" s="43">
        <v>0.5</v>
      </c>
      <c r="H93" s="43">
        <v>0.1</v>
      </c>
      <c r="I93" s="43">
        <v>30.9</v>
      </c>
      <c r="J93" s="43">
        <v>123</v>
      </c>
      <c r="K93" s="44">
        <v>310</v>
      </c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44</v>
      </c>
      <c r="F95" s="43">
        <v>100</v>
      </c>
      <c r="G95" s="43">
        <v>7.9</v>
      </c>
      <c r="H95" s="43">
        <v>1</v>
      </c>
      <c r="I95" s="43">
        <v>48.3</v>
      </c>
      <c r="J95" s="43">
        <v>246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>SUM(G90:G98)</f>
        <v>52.1</v>
      </c>
      <c r="H99" s="19">
        <f>SUM(H90:H98)</f>
        <v>45.1</v>
      </c>
      <c r="I99" s="19">
        <f>SUM(I90:I98)</f>
        <v>144.10000000000002</v>
      </c>
      <c r="J99" s="19">
        <f>SUM(J90:J98)</f>
        <v>1213</v>
      </c>
      <c r="K99" s="25"/>
      <c r="L99" s="19">
        <f t="shared" ref="L99" si="46"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820</v>
      </c>
      <c r="G100" s="32">
        <f t="shared" ref="G100" si="47">G89+G99</f>
        <v>52.1</v>
      </c>
      <c r="H100" s="32">
        <f t="shared" ref="H100" si="48">H89+H99</f>
        <v>45.1</v>
      </c>
      <c r="I100" s="32">
        <f t="shared" ref="I100" si="49">I89+I99</f>
        <v>144.10000000000002</v>
      </c>
      <c r="J100" s="32">
        <f t="shared" ref="J100:L100" si="50">J89+J99</f>
        <v>1213</v>
      </c>
      <c r="K100" s="32"/>
      <c r="L100" s="32">
        <f t="shared" si="50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1">SUM(G101:G107)</f>
        <v>0</v>
      </c>
      <c r="H108" s="19">
        <f t="shared" si="51"/>
        <v>0</v>
      </c>
      <c r="I108" s="19">
        <f t="shared" si="51"/>
        <v>0</v>
      </c>
      <c r="J108" s="19">
        <f t="shared" si="51"/>
        <v>0</v>
      </c>
      <c r="K108" s="25"/>
      <c r="L108" s="19">
        <f t="shared" ref="L108" si="52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61</v>
      </c>
      <c r="F109" s="43">
        <v>30</v>
      </c>
      <c r="G109" s="43">
        <v>4.0999999999999996</v>
      </c>
      <c r="H109" s="43">
        <v>2.8</v>
      </c>
      <c r="I109" s="43">
        <v>9.5</v>
      </c>
      <c r="J109" s="43">
        <v>82</v>
      </c>
      <c r="K109" s="44">
        <v>3</v>
      </c>
      <c r="L109" s="43"/>
    </row>
    <row r="110" spans="1:12" ht="15">
      <c r="A110" s="23"/>
      <c r="B110" s="15"/>
      <c r="C110" s="11"/>
      <c r="D110" s="7" t="s">
        <v>27</v>
      </c>
      <c r="E110" s="51" t="s">
        <v>45</v>
      </c>
      <c r="F110" s="51">
        <v>270</v>
      </c>
      <c r="G110" s="51">
        <v>7.3</v>
      </c>
      <c r="H110" s="51">
        <v>4.4000000000000004</v>
      </c>
      <c r="I110" s="51">
        <v>30.8</v>
      </c>
      <c r="J110" s="51">
        <v>204</v>
      </c>
      <c r="K110" s="51">
        <v>65</v>
      </c>
      <c r="L110" s="43"/>
    </row>
    <row r="111" spans="1:12" ht="15">
      <c r="A111" s="23"/>
      <c r="B111" s="15"/>
      <c r="C111" s="11"/>
      <c r="D111" s="7" t="s">
        <v>28</v>
      </c>
      <c r="E111" s="51" t="s">
        <v>60</v>
      </c>
      <c r="F111" s="51">
        <v>250</v>
      </c>
      <c r="G111" s="51">
        <v>24.5</v>
      </c>
      <c r="H111" s="51">
        <v>22.1</v>
      </c>
      <c r="I111" s="51">
        <v>29.8</v>
      </c>
      <c r="J111" s="51">
        <v>430</v>
      </c>
      <c r="K111" s="51">
        <v>121</v>
      </c>
      <c r="L111" s="43"/>
    </row>
    <row r="112" spans="1:12" ht="15">
      <c r="A112" s="23"/>
      <c r="B112" s="15"/>
      <c r="C112" s="11"/>
      <c r="D112" s="7" t="s">
        <v>29</v>
      </c>
      <c r="E112" s="51"/>
      <c r="F112" s="51"/>
      <c r="G112" s="51"/>
      <c r="H112" s="51"/>
      <c r="I112" s="51"/>
      <c r="J112" s="51"/>
      <c r="K112" s="51"/>
      <c r="L112" s="43"/>
    </row>
    <row r="113" spans="1:12" ht="15">
      <c r="A113" s="23"/>
      <c r="B113" s="15"/>
      <c r="C113" s="11"/>
      <c r="D113" s="7" t="s">
        <v>30</v>
      </c>
      <c r="E113" s="51" t="s">
        <v>47</v>
      </c>
      <c r="F113" s="51">
        <v>200</v>
      </c>
      <c r="G113" s="51">
        <v>0.2</v>
      </c>
      <c r="H113" s="51">
        <v>0</v>
      </c>
      <c r="I113" s="51">
        <v>9.3000000000000007</v>
      </c>
      <c r="J113" s="51">
        <v>38</v>
      </c>
      <c r="K113" s="51">
        <v>302</v>
      </c>
      <c r="L113" s="43"/>
    </row>
    <row r="114" spans="1:12" ht="15">
      <c r="A114" s="23"/>
      <c r="B114" s="15"/>
      <c r="C114" s="11"/>
      <c r="D114" s="7" t="s">
        <v>31</v>
      </c>
      <c r="E114" s="42" t="s">
        <v>44</v>
      </c>
      <c r="F114" s="43">
        <v>100</v>
      </c>
      <c r="G114" s="43">
        <v>7.9</v>
      </c>
      <c r="H114" s="43">
        <v>1</v>
      </c>
      <c r="I114" s="43">
        <v>48.3</v>
      </c>
      <c r="J114" s="43">
        <v>246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53">SUM(G109:G117)</f>
        <v>44</v>
      </c>
      <c r="H118" s="19">
        <f t="shared" si="53"/>
        <v>30.3</v>
      </c>
      <c r="I118" s="19">
        <f t="shared" si="53"/>
        <v>127.69999999999999</v>
      </c>
      <c r="J118" s="19">
        <f t="shared" si="53"/>
        <v>1000</v>
      </c>
      <c r="K118" s="25"/>
      <c r="L118" s="19">
        <f t="shared" ref="L118" si="54">SUM(L109:L117)</f>
        <v>0</v>
      </c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850</v>
      </c>
      <c r="G119" s="32">
        <f t="shared" ref="G119" si="55">G108+G118</f>
        <v>44</v>
      </c>
      <c r="H119" s="32">
        <f t="shared" ref="H119" si="56">H108+H118</f>
        <v>30.3</v>
      </c>
      <c r="I119" s="32">
        <f t="shared" ref="I119" si="57">I108+I118</f>
        <v>127.69999999999999</v>
      </c>
      <c r="J119" s="32">
        <f t="shared" ref="J119:L119" si="58">J108+J118</f>
        <v>1000</v>
      </c>
      <c r="K119" s="32"/>
      <c r="L119" s="32">
        <f t="shared" si="58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62</v>
      </c>
      <c r="F128" s="43">
        <v>60</v>
      </c>
      <c r="G128" s="43">
        <v>0.8</v>
      </c>
      <c r="H128" s="43">
        <v>5.4</v>
      </c>
      <c r="I128" s="43">
        <v>4</v>
      </c>
      <c r="J128" s="43">
        <v>70</v>
      </c>
      <c r="K128" s="44">
        <v>44</v>
      </c>
      <c r="L128" s="43"/>
    </row>
    <row r="129" spans="1:12" ht="1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5.5</v>
      </c>
      <c r="H129" s="43">
        <v>4.5</v>
      </c>
      <c r="I129" s="43">
        <v>20.2</v>
      </c>
      <c r="J129" s="43">
        <v>149</v>
      </c>
      <c r="K129" s="44">
        <v>61</v>
      </c>
      <c r="L129" s="43"/>
    </row>
    <row r="130" spans="1:12" ht="15">
      <c r="A130" s="14"/>
      <c r="B130" s="15"/>
      <c r="C130" s="11"/>
      <c r="D130" s="7" t="s">
        <v>28</v>
      </c>
      <c r="E130" s="42" t="s">
        <v>63</v>
      </c>
      <c r="F130" s="43">
        <v>100</v>
      </c>
      <c r="G130" s="43">
        <v>13.8</v>
      </c>
      <c r="H130" s="43">
        <v>14.3</v>
      </c>
      <c r="I130" s="43">
        <v>3.1</v>
      </c>
      <c r="J130" s="43">
        <v>197</v>
      </c>
      <c r="K130" s="44">
        <v>96</v>
      </c>
      <c r="L130" s="43"/>
    </row>
    <row r="131" spans="1:12" ht="15">
      <c r="A131" s="14"/>
      <c r="B131" s="15"/>
      <c r="C131" s="11"/>
      <c r="D131" s="7" t="s">
        <v>29</v>
      </c>
      <c r="E131" s="42" t="s">
        <v>58</v>
      </c>
      <c r="F131" s="43">
        <v>185</v>
      </c>
      <c r="G131" s="43">
        <v>6.5</v>
      </c>
      <c r="H131" s="43">
        <v>4.4000000000000004</v>
      </c>
      <c r="I131" s="43">
        <v>40</v>
      </c>
      <c r="J131" s="43">
        <v>233</v>
      </c>
      <c r="K131" s="44">
        <v>227</v>
      </c>
      <c r="L131" s="43"/>
    </row>
    <row r="132" spans="1:12" ht="15">
      <c r="A132" s="14"/>
      <c r="B132" s="15"/>
      <c r="C132" s="11"/>
      <c r="D132" s="7" t="s">
        <v>30</v>
      </c>
      <c r="E132" s="42" t="s">
        <v>47</v>
      </c>
      <c r="F132" s="43">
        <v>200</v>
      </c>
      <c r="G132" s="43">
        <v>0.2</v>
      </c>
      <c r="H132" s="43">
        <v>0</v>
      </c>
      <c r="I132" s="43">
        <v>9.3000000000000007</v>
      </c>
      <c r="J132" s="43">
        <v>38</v>
      </c>
      <c r="K132" s="44">
        <v>302</v>
      </c>
      <c r="L132" s="43"/>
    </row>
    <row r="133" spans="1:12" ht="15">
      <c r="A133" s="14"/>
      <c r="B133" s="15"/>
      <c r="C133" s="11"/>
      <c r="D133" s="7" t="s">
        <v>31</v>
      </c>
      <c r="E133" s="42" t="s">
        <v>44</v>
      </c>
      <c r="F133" s="43">
        <v>100</v>
      </c>
      <c r="G133" s="43">
        <v>7.9</v>
      </c>
      <c r="H133" s="43">
        <v>1</v>
      </c>
      <c r="I133" s="43">
        <v>48.3</v>
      </c>
      <c r="J133" s="43">
        <v>246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895</v>
      </c>
      <c r="G137" s="19">
        <f t="shared" ref="G137:J137" si="61">SUM(G128:G136)</f>
        <v>34.700000000000003</v>
      </c>
      <c r="H137" s="19">
        <f t="shared" si="61"/>
        <v>29.6</v>
      </c>
      <c r="I137" s="19">
        <f t="shared" si="61"/>
        <v>124.89999999999999</v>
      </c>
      <c r="J137" s="19">
        <f t="shared" si="61"/>
        <v>933</v>
      </c>
      <c r="K137" s="25"/>
      <c r="L137" s="19">
        <f t="shared" ref="L137" si="62">SUM(L128:L136)</f>
        <v>0</v>
      </c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895</v>
      </c>
      <c r="G138" s="32">
        <f t="shared" ref="G138" si="63">G127+G137</f>
        <v>34.700000000000003</v>
      </c>
      <c r="H138" s="32">
        <f t="shared" ref="H138" si="64">H127+H137</f>
        <v>29.6</v>
      </c>
      <c r="I138" s="32">
        <f t="shared" ref="I138" si="65">I127+I137</f>
        <v>124.89999999999999</v>
      </c>
      <c r="J138" s="32">
        <f t="shared" ref="J138:L138" si="66">J127+J137</f>
        <v>933</v>
      </c>
      <c r="K138" s="32"/>
      <c r="L138" s="32">
        <f t="shared" si="66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67</v>
      </c>
      <c r="F147" s="43">
        <v>60</v>
      </c>
      <c r="G147" s="43">
        <v>0.6</v>
      </c>
      <c r="H147" s="43">
        <v>5.3</v>
      </c>
      <c r="I147" s="43">
        <v>5</v>
      </c>
      <c r="J147" s="43">
        <v>72</v>
      </c>
      <c r="K147" s="44">
        <v>17</v>
      </c>
      <c r="L147" s="43"/>
    </row>
    <row r="148" spans="1:12" ht="15">
      <c r="A148" s="23"/>
      <c r="B148" s="15"/>
      <c r="C148" s="11"/>
      <c r="D148" s="7" t="s">
        <v>27</v>
      </c>
      <c r="E148" s="42" t="s">
        <v>65</v>
      </c>
      <c r="F148" s="43">
        <v>250</v>
      </c>
      <c r="G148" s="43">
        <v>2.6</v>
      </c>
      <c r="H148" s="43">
        <v>2.7</v>
      </c>
      <c r="I148" s="43">
        <v>15.8</v>
      </c>
      <c r="J148" s="43">
        <v>102</v>
      </c>
      <c r="K148" s="44">
        <v>64</v>
      </c>
      <c r="L148" s="43"/>
    </row>
    <row r="149" spans="1:12" ht="15">
      <c r="A149" s="23"/>
      <c r="B149" s="15"/>
      <c r="C149" s="11"/>
      <c r="D149" s="7" t="s">
        <v>28</v>
      </c>
      <c r="E149" s="42" t="s">
        <v>57</v>
      </c>
      <c r="F149" s="43">
        <v>90</v>
      </c>
      <c r="G149" s="43">
        <v>8</v>
      </c>
      <c r="H149" s="43">
        <v>12.5</v>
      </c>
      <c r="I149" s="43">
        <v>10.7</v>
      </c>
      <c r="J149" s="43">
        <v>190</v>
      </c>
      <c r="K149" s="44">
        <v>108</v>
      </c>
      <c r="L149" s="43"/>
    </row>
    <row r="150" spans="1:12" ht="15">
      <c r="A150" s="23"/>
      <c r="B150" s="15"/>
      <c r="C150" s="11"/>
      <c r="D150" s="7" t="s">
        <v>29</v>
      </c>
      <c r="E150" s="42" t="s">
        <v>66</v>
      </c>
      <c r="F150" s="43">
        <v>185</v>
      </c>
      <c r="G150" s="43">
        <v>5.8</v>
      </c>
      <c r="H150" s="43">
        <v>4.8</v>
      </c>
      <c r="I150" s="43">
        <v>36.299999999999997</v>
      </c>
      <c r="J150" s="43">
        <v>224</v>
      </c>
      <c r="K150" s="44">
        <v>188</v>
      </c>
      <c r="L150" s="43"/>
    </row>
    <row r="151" spans="1:12" ht="15">
      <c r="A151" s="23"/>
      <c r="B151" s="15"/>
      <c r="C151" s="11"/>
      <c r="D151" s="7" t="s">
        <v>30</v>
      </c>
      <c r="E151" s="42" t="s">
        <v>59</v>
      </c>
      <c r="F151" s="43">
        <v>200</v>
      </c>
      <c r="G151" s="43">
        <v>0.5</v>
      </c>
      <c r="H151" s="43">
        <v>0.1</v>
      </c>
      <c r="I151" s="43">
        <v>30.9</v>
      </c>
      <c r="J151" s="43">
        <v>123</v>
      </c>
      <c r="K151" s="44">
        <v>310</v>
      </c>
      <c r="L151" s="43"/>
    </row>
    <row r="152" spans="1:12" ht="15">
      <c r="A152" s="23"/>
      <c r="B152" s="15"/>
      <c r="C152" s="11"/>
      <c r="D152" s="7" t="s">
        <v>31</v>
      </c>
      <c r="E152" s="42" t="s">
        <v>44</v>
      </c>
      <c r="F152" s="43">
        <v>100</v>
      </c>
      <c r="G152" s="43">
        <v>7.9</v>
      </c>
      <c r="H152" s="43">
        <v>1</v>
      </c>
      <c r="I152" s="43">
        <v>48.3</v>
      </c>
      <c r="J152" s="43">
        <v>246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885</v>
      </c>
      <c r="G156" s="19">
        <f t="shared" ref="G156:J156" si="69">SUM(G147:G155)</f>
        <v>25.4</v>
      </c>
      <c r="H156" s="19">
        <f t="shared" si="69"/>
        <v>26.400000000000002</v>
      </c>
      <c r="I156" s="19">
        <f t="shared" si="69"/>
        <v>147</v>
      </c>
      <c r="J156" s="19">
        <f t="shared" si="69"/>
        <v>957</v>
      </c>
      <c r="K156" s="25"/>
      <c r="L156" s="19">
        <f t="shared" ref="L156" si="70">SUM(L147:L155)</f>
        <v>0</v>
      </c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885</v>
      </c>
      <c r="G157" s="32">
        <f t="shared" ref="G157" si="71">G146+G156</f>
        <v>25.4</v>
      </c>
      <c r="H157" s="32">
        <f t="shared" ref="H157" si="72">H146+H156</f>
        <v>26.400000000000002</v>
      </c>
      <c r="I157" s="32">
        <f t="shared" ref="I157" si="73">I146+I156</f>
        <v>147</v>
      </c>
      <c r="J157" s="32">
        <f t="shared" ref="J157:L157" si="74">J146+J156</f>
        <v>957</v>
      </c>
      <c r="K157" s="32"/>
      <c r="L157" s="32">
        <f t="shared" si="74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5">SUM(G158:G164)</f>
        <v>0</v>
      </c>
      <c r="H165" s="19">
        <f t="shared" si="75"/>
        <v>0</v>
      </c>
      <c r="I165" s="19">
        <f t="shared" si="75"/>
        <v>0</v>
      </c>
      <c r="J165" s="19">
        <f t="shared" si="75"/>
        <v>0</v>
      </c>
      <c r="K165" s="25"/>
      <c r="L165" s="19">
        <f t="shared" ref="L165" si="76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35</v>
      </c>
      <c r="G166" s="43">
        <v>5</v>
      </c>
      <c r="H166" s="43">
        <v>7.1</v>
      </c>
      <c r="I166" s="43">
        <v>14.5</v>
      </c>
      <c r="J166" s="43">
        <v>146</v>
      </c>
      <c r="K166" s="44">
        <v>2</v>
      </c>
      <c r="L166" s="43"/>
    </row>
    <row r="167" spans="1:12" ht="15">
      <c r="A167" s="23"/>
      <c r="B167" s="15"/>
      <c r="C167" s="11"/>
      <c r="D167" s="7" t="s">
        <v>27</v>
      </c>
      <c r="E167" s="42" t="s">
        <v>68</v>
      </c>
      <c r="F167" s="43">
        <v>250</v>
      </c>
      <c r="G167" s="43">
        <v>2.4</v>
      </c>
      <c r="H167" s="43">
        <v>5</v>
      </c>
      <c r="I167" s="43">
        <v>15.7</v>
      </c>
      <c r="J167" s="43">
        <v>123</v>
      </c>
      <c r="K167" s="44">
        <v>56</v>
      </c>
      <c r="L167" s="43"/>
    </row>
    <row r="168" spans="1:12" ht="15">
      <c r="A168" s="23"/>
      <c r="B168" s="15"/>
      <c r="C168" s="11"/>
      <c r="D168" s="7" t="s">
        <v>28</v>
      </c>
      <c r="E168" s="42" t="s">
        <v>69</v>
      </c>
      <c r="F168" s="43">
        <v>90</v>
      </c>
      <c r="G168" s="43">
        <v>8</v>
      </c>
      <c r="H168" s="43">
        <v>8.1999999999999993</v>
      </c>
      <c r="I168" s="43">
        <v>10.6</v>
      </c>
      <c r="J168" s="43">
        <v>151</v>
      </c>
      <c r="K168" s="44">
        <v>99</v>
      </c>
      <c r="L168" s="43"/>
    </row>
    <row r="169" spans="1:12" ht="15">
      <c r="A169" s="23"/>
      <c r="B169" s="15"/>
      <c r="C169" s="11"/>
      <c r="D169" s="7" t="s">
        <v>29</v>
      </c>
      <c r="E169" s="42" t="s">
        <v>70</v>
      </c>
      <c r="F169" s="43">
        <v>185</v>
      </c>
      <c r="G169" s="43">
        <v>5.5</v>
      </c>
      <c r="H169" s="43">
        <v>4.7</v>
      </c>
      <c r="I169" s="43">
        <v>38</v>
      </c>
      <c r="J169" s="43">
        <v>229</v>
      </c>
      <c r="K169" s="44">
        <v>184</v>
      </c>
      <c r="L169" s="43"/>
    </row>
    <row r="170" spans="1:12" ht="1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0.2</v>
      </c>
      <c r="H170" s="43">
        <v>0</v>
      </c>
      <c r="I170" s="43">
        <v>9.1</v>
      </c>
      <c r="J170" s="43">
        <v>36</v>
      </c>
      <c r="K170" s="44">
        <v>300</v>
      </c>
      <c r="L170" s="43"/>
    </row>
    <row r="171" spans="1:12" ht="15">
      <c r="A171" s="23"/>
      <c r="B171" s="15"/>
      <c r="C171" s="11"/>
      <c r="D171" s="7" t="s">
        <v>31</v>
      </c>
      <c r="E171" s="42" t="s">
        <v>44</v>
      </c>
      <c r="F171" s="43">
        <v>100</v>
      </c>
      <c r="G171" s="43">
        <v>7.9</v>
      </c>
      <c r="H171" s="43">
        <v>1</v>
      </c>
      <c r="I171" s="43">
        <v>48.3</v>
      </c>
      <c r="J171" s="43">
        <v>246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77">SUM(G166:G174)</f>
        <v>29</v>
      </c>
      <c r="H175" s="19">
        <f t="shared" si="77"/>
        <v>25.999999999999996</v>
      </c>
      <c r="I175" s="19">
        <f t="shared" si="77"/>
        <v>136.19999999999999</v>
      </c>
      <c r="J175" s="19">
        <f t="shared" si="77"/>
        <v>931</v>
      </c>
      <c r="K175" s="25"/>
      <c r="L175" s="19">
        <f t="shared" ref="L175" si="78">SUM(L166:L174)</f>
        <v>0</v>
      </c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860</v>
      </c>
      <c r="G176" s="32">
        <f t="shared" ref="G176" si="79">G165+G175</f>
        <v>29</v>
      </c>
      <c r="H176" s="32">
        <f t="shared" ref="H176" si="80">H165+H175</f>
        <v>25.999999999999996</v>
      </c>
      <c r="I176" s="32">
        <f t="shared" ref="I176" si="81">I165+I175</f>
        <v>136.19999999999999</v>
      </c>
      <c r="J176" s="32">
        <f t="shared" ref="J176:L176" si="82">J165+J175</f>
        <v>931</v>
      </c>
      <c r="K176" s="32"/>
      <c r="L176" s="32">
        <f t="shared" si="82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3">SUM(G177:G183)</f>
        <v>0</v>
      </c>
      <c r="H184" s="19">
        <f t="shared" si="83"/>
        <v>0</v>
      </c>
      <c r="I184" s="19">
        <f t="shared" si="83"/>
        <v>0</v>
      </c>
      <c r="J184" s="19">
        <f t="shared" si="83"/>
        <v>0</v>
      </c>
      <c r="K184" s="25"/>
      <c r="L184" s="19">
        <f t="shared" ref="L184" si="84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72</v>
      </c>
      <c r="F185" s="43">
        <v>60</v>
      </c>
      <c r="G185" s="43">
        <v>0.6</v>
      </c>
      <c r="H185" s="43">
        <v>3</v>
      </c>
      <c r="I185" s="43">
        <v>5</v>
      </c>
      <c r="J185" s="43">
        <v>51</v>
      </c>
      <c r="K185" s="44">
        <v>27</v>
      </c>
      <c r="L185" s="43"/>
    </row>
    <row r="186" spans="1:12" ht="15">
      <c r="A186" s="23"/>
      <c r="B186" s="15"/>
      <c r="C186" s="11"/>
      <c r="D186" s="7" t="s">
        <v>27</v>
      </c>
      <c r="E186" s="42" t="s">
        <v>74</v>
      </c>
      <c r="F186" s="43">
        <v>260</v>
      </c>
      <c r="G186" s="43">
        <v>7.7</v>
      </c>
      <c r="H186" s="43">
        <v>4.4000000000000004</v>
      </c>
      <c r="I186" s="43">
        <v>24.3</v>
      </c>
      <c r="J186" s="43">
        <v>178</v>
      </c>
      <c r="K186" s="52" t="s">
        <v>76</v>
      </c>
      <c r="L186" s="43"/>
    </row>
    <row r="187" spans="1:12" ht="15">
      <c r="A187" s="23"/>
      <c r="B187" s="15"/>
      <c r="C187" s="11"/>
      <c r="D187" s="7" t="s">
        <v>28</v>
      </c>
      <c r="E187" s="42" t="s">
        <v>73</v>
      </c>
      <c r="F187" s="43">
        <v>180</v>
      </c>
      <c r="G187" s="43">
        <v>4.2</v>
      </c>
      <c r="H187" s="43">
        <v>13.5</v>
      </c>
      <c r="I187" s="43">
        <v>46</v>
      </c>
      <c r="J187" s="43">
        <v>329</v>
      </c>
      <c r="K187" s="44">
        <v>221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59</v>
      </c>
      <c r="F189" s="43">
        <v>200</v>
      </c>
      <c r="G189" s="43">
        <v>0.5</v>
      </c>
      <c r="H189" s="43">
        <v>0.1</v>
      </c>
      <c r="I189" s="43">
        <v>30.9</v>
      </c>
      <c r="J189" s="43">
        <v>123</v>
      </c>
      <c r="K189" s="44">
        <v>310</v>
      </c>
      <c r="L189" s="43"/>
    </row>
    <row r="190" spans="1:12" ht="15">
      <c r="A190" s="23"/>
      <c r="B190" s="15"/>
      <c r="C190" s="11"/>
      <c r="D190" s="7" t="s">
        <v>31</v>
      </c>
      <c r="E190" s="42" t="s">
        <v>44</v>
      </c>
      <c r="F190" s="43">
        <v>100</v>
      </c>
      <c r="G190" s="43">
        <v>7.9</v>
      </c>
      <c r="H190" s="43">
        <v>1</v>
      </c>
      <c r="I190" s="43">
        <v>48.3</v>
      </c>
      <c r="J190" s="43">
        <v>246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5">SUM(G185:G193)</f>
        <v>20.9</v>
      </c>
      <c r="H194" s="19">
        <f t="shared" si="85"/>
        <v>22</v>
      </c>
      <c r="I194" s="19">
        <f t="shared" si="85"/>
        <v>154.5</v>
      </c>
      <c r="J194" s="19">
        <f t="shared" si="85"/>
        <v>927</v>
      </c>
      <c r="K194" s="25"/>
      <c r="L194" s="19">
        <f t="shared" ref="L194" si="86">SUM(L185:L193)</f>
        <v>0</v>
      </c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800</v>
      </c>
      <c r="G195" s="32">
        <f t="shared" ref="G195" si="87">G184+G194</f>
        <v>20.9</v>
      </c>
      <c r="H195" s="32">
        <f t="shared" ref="H195" si="88">H184+H194</f>
        <v>22</v>
      </c>
      <c r="I195" s="32">
        <f t="shared" ref="I195" si="89">I184+I194</f>
        <v>154.5</v>
      </c>
      <c r="J195" s="32">
        <f t="shared" ref="J195:L195" si="90">J184+J194</f>
        <v>927</v>
      </c>
      <c r="K195" s="32"/>
      <c r="L195" s="32">
        <f t="shared" si="90"/>
        <v>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852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34.399999999999991</v>
      </c>
      <c r="H196" s="34">
        <f t="shared" si="91"/>
        <v>29.910000000000004</v>
      </c>
      <c r="I196" s="34">
        <f t="shared" si="91"/>
        <v>135.26000000000002</v>
      </c>
      <c r="J196" s="34">
        <f t="shared" si="91"/>
        <v>983.2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dcterms:created xsi:type="dcterms:W3CDTF">2022-05-16T14:23:56Z</dcterms:created>
  <dcterms:modified xsi:type="dcterms:W3CDTF">2023-10-24T05:34:03Z</dcterms:modified>
</cp:coreProperties>
</file>